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B025F732-F9BE-4BE0-A71D-AE914EB1585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8" i="1" l="1"/>
  <c r="B46" i="1"/>
  <c r="B41" i="1"/>
  <c r="B35" i="1"/>
  <c r="B34" i="1"/>
  <c r="B25" i="1"/>
  <c r="B16" i="1"/>
  <c r="B51" i="1" s="1"/>
  <c r="C13" i="1"/>
  <c r="B14" i="1" l="1"/>
</calcChain>
</file>

<file path=xl/sharedStrings.xml><?xml version="1.0" encoding="utf-8"?>
<sst xmlns="http://schemas.openxmlformats.org/spreadsheetml/2006/main" count="52" uniqueCount="44">
  <si>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</si>
  <si>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</si>
  <si>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</si>
  <si>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</si>
  <si>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</si>
  <si>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</si>
  <si>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</si>
  <si>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</si>
  <si>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</si>
  <si>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22.04.2023.</t>
  </si>
  <si>
    <t>24.04.2023.</t>
  </si>
  <si>
    <t>IZVOD  BR. 078</t>
  </si>
  <si>
    <t>UPLATA FONDA - MATERIJALNI I OSTALI TROŠKOVI</t>
  </si>
  <si>
    <t>UPLATA FONDA - ISHRANA</t>
  </si>
  <si>
    <t>ISHRANA BOLESNIKA U SZ - 07D</t>
  </si>
  <si>
    <t>RUŽA IMPEKS DOO NIŠ</t>
  </si>
  <si>
    <t>DAKOM DOO</t>
  </si>
  <si>
    <t>MILK HOUSE DOO</t>
  </si>
  <si>
    <t>JUŽNA PRUGA DOO LESKOVAC</t>
  </si>
  <si>
    <t>DON DON D.O.O.</t>
  </si>
  <si>
    <t>MESOKOMBINAT PROMET DOO LESKOVAC</t>
  </si>
  <si>
    <t>JANKOVIĆ ROSA</t>
  </si>
  <si>
    <t>FRIKOM DOO</t>
  </si>
  <si>
    <t>OSTALI MATERIJAL U SZ - 07E</t>
  </si>
  <si>
    <t>IBREA DOO</t>
  </si>
  <si>
    <t>PREMIUM SURGICAL COMPANY DOO BEOGRAD</t>
  </si>
  <si>
    <t>BIOGNOST S DOO BEOGRAD</t>
  </si>
  <si>
    <t>OMNI MEDIKAL DOO BEOGRAD</t>
  </si>
  <si>
    <t>MABO DOO LESKOVAC</t>
  </si>
  <si>
    <t>TEKIG-VELETEKS DOO BEOGRAD</t>
  </si>
  <si>
    <t>PRIZMA TRADE DOO</t>
  </si>
  <si>
    <t>AUTOMEHANIČARSKA RADNJA  STOJILJKOVIĆ M</t>
  </si>
  <si>
    <t>DUNAV OSIGURANJE ADO</t>
  </si>
  <si>
    <t>SERVIS 9. JUNI  ALEKSANDRA RANDJELOVIĆ PR</t>
  </si>
  <si>
    <t>INVESTFARM  IMPEX DOO BEOGRAD</t>
  </si>
  <si>
    <t>MAKLER DOO BEOGRAD</t>
  </si>
  <si>
    <t>MEDICINSKI FAKULTET NIŠ</t>
  </si>
  <si>
    <t>BANCOM NEW DOO LESKOVAC</t>
  </si>
  <si>
    <t>TELEKOM SRBIJA AD BEOGRAD</t>
  </si>
  <si>
    <t>BIRO LINE DOO NIŠ</t>
  </si>
  <si>
    <t>ELECTRO MEDICA</t>
  </si>
  <si>
    <t>OLYMPUS CZECH GROUP S.R.O</t>
  </si>
  <si>
    <t>OSTALI TROŠKOVI U SZ - 07F -IZVOR 17</t>
  </si>
  <si>
    <t>OSTALI TROŠKOVI U SZ - 07F - PLACANJE SA POZICIJE UPLATA ZA MOBILNI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</si>
</sst>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32" borderId="0" applyNumberFormat="0" applyBorder="0" applyAlignment="0" applyProtection="0"/>
    <xf numFmtId="0" fontId="43" fillId="9" borderId="0" applyNumberFormat="0" applyBorder="0" applyAlignment="0" applyProtection="0"/>
    <xf numFmtId="0" fontId="43" fillId="13" borderId="0" applyNumberFormat="0" applyBorder="0" applyAlignment="0" applyProtection="0"/>
    <xf numFmtId="0" fontId="43" fillId="17" borderId="0" applyNumberFormat="0" applyBorder="0" applyAlignment="0" applyProtection="0"/>
    <xf numFmtId="0" fontId="43" fillId="21" borderId="0" applyNumberFormat="0" applyBorder="0" applyAlignment="0" applyProtection="0"/>
    <xf numFmtId="0" fontId="43" fillId="25" borderId="0" applyNumberFormat="0" applyBorder="0" applyAlignment="0" applyProtection="0"/>
    <xf numFmtId="0" fontId="43" fillId="29" borderId="0" applyNumberFormat="0" applyBorder="0" applyAlignment="0" applyProtection="0"/>
    <xf numFmtId="0" fontId="34" fillId="3" borderId="0" applyNumberFormat="0" applyBorder="0" applyAlignment="0" applyProtection="0"/>
    <xf numFmtId="0" fontId="38" fillId="6" borderId="4" applyNumberFormat="0" applyAlignment="0" applyProtection="0"/>
    <xf numFmtId="0" fontId="40" fillId="7" borderId="7" applyNumberFormat="0" applyAlignment="0" applyProtection="0"/>
    <xf numFmtId="0" fontId="4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6" fillId="5" borderId="4" applyNumberFormat="0" applyAlignment="0" applyProtection="0"/>
    <xf numFmtId="0" fontId="39" fillId="0" borderId="6" applyNumberFormat="0" applyFill="0" applyAlignment="0" applyProtection="0"/>
    <xf numFmtId="0" fontId="35" fillId="4" borderId="0" applyNumberFormat="0" applyBorder="0" applyAlignment="0" applyProtection="0"/>
    <xf numFmtId="0" fontId="19" fillId="8" borderId="8" applyNumberFormat="0" applyFont="0" applyAlignment="0" applyProtection="0"/>
    <xf numFmtId="0" fontId="37" fillId="6" borderId="5" applyNumberFormat="0" applyAlignment="0" applyProtection="0"/>
    <xf numFmtId="0" fontId="2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44" fillId="4" borderId="0" applyNumberFormat="0" applyBorder="0" applyAlignment="0" applyProtection="0"/>
    <xf numFmtId="0" fontId="36" fillId="5" borderId="4" applyNumberFormat="0" applyAlignment="0" applyProtection="0"/>
    <xf numFmtId="0" fontId="37" fillId="6" borderId="5" applyNumberFormat="0" applyAlignment="0" applyProtection="0"/>
    <xf numFmtId="0" fontId="38" fillId="6" borderId="4" applyNumberFormat="0" applyAlignment="0" applyProtection="0"/>
    <xf numFmtId="0" fontId="39" fillId="0" borderId="6" applyNumberFormat="0" applyFill="0" applyAlignment="0" applyProtection="0"/>
    <xf numFmtId="0" fontId="40" fillId="7" borderId="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3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43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43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43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43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43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5" fillId="0" borderId="0" xfId="0" applyFont="1"/>
    <xf numFmtId="4" fontId="46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0" fontId="46" fillId="0" borderId="0" xfId="0" applyFont="1"/>
    <xf numFmtId="4" fontId="5" fillId="0" borderId="0" xfId="0" applyNumberFormat="1" applyFont="1" applyAlignment="1">
      <alignment horizontal="right"/>
    </xf>
    <xf numFmtId="49" fontId="46" fillId="0" borderId="0" xfId="0" applyNumberFormat="1" applyFont="1"/>
    <xf numFmtId="4" fontId="45" fillId="0" borderId="0" xfId="0" applyNumberFormat="1" applyFont="1"/>
    <xf numFmtId="0" fontId="5" fillId="0" borderId="0" xfId="8" applyFont="1"/>
    <xf numFmtId="4" fontId="5" fillId="0" borderId="0" xfId="0" applyNumberFormat="1" applyFont="1"/>
    <xf numFmtId="4" fontId="28" fillId="0" borderId="0" xfId="0" applyNumberFormat="1" applyFont="1"/>
    <xf numFmtId="0" fontId="28" fillId="0" borderId="0" xfId="8" applyFont="1"/>
    <xf numFmtId="0" fontId="45" fillId="0" borderId="0" xfId="0" applyFont="1" applyAlignment="1">
      <alignment horizontal="right"/>
    </xf>
    <xf numFmtId="4" fontId="5" fillId="0" borderId="0" xfId="8" applyNumberFormat="1" applyFont="1" applyAlignment="1">
      <alignment horizontal="right"/>
    </xf>
    <xf numFmtId="49" fontId="28" fillId="0" borderId="0" xfId="0" applyNumberFormat="1" applyFont="1"/>
    <xf numFmtId="49" fontId="0" fillId="0" borderId="0" xfId="0" applyNumberFormat="1"/>
    <xf numFmtId="4" fontId="0" fillId="0" borderId="0" xfId="0" applyNumberFormat="1"/>
  </cellXfs>
  <cellStyles count="19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10</v>
      </c>
    </row>
    <row r="6" spans="1:3" x14ac:dyDescent="0.25">
      <c r="A6" s="1" t="s">
        <v>11</v>
      </c>
    </row>
    <row r="7" spans="1:3" x14ac:dyDescent="0.25">
      <c r="A7" s="4" t="s">
        <v>1</v>
      </c>
      <c r="B7" s="4" t="s">
        <v>10</v>
      </c>
      <c r="C7" s="5">
        <v>2224529</v>
      </c>
    </row>
    <row r="8" spans="1:3" x14ac:dyDescent="0.25">
      <c r="A8" s="4" t="s">
        <v>2</v>
      </c>
      <c r="B8" s="4" t="s">
        <v>9</v>
      </c>
      <c r="C8" s="5">
        <v>1255698.95</v>
      </c>
    </row>
    <row r="9" spans="1:3" x14ac:dyDescent="0.25">
      <c r="A9" s="4" t="s">
        <v>6</v>
      </c>
      <c r="B9" s="4" t="s">
        <v>10</v>
      </c>
      <c r="C9" s="5">
        <v>13500</v>
      </c>
    </row>
    <row r="10" spans="1:3" x14ac:dyDescent="0.25">
      <c r="A10" s="4" t="s">
        <v>12</v>
      </c>
      <c r="B10" s="4" t="s">
        <v>10</v>
      </c>
      <c r="C10" s="5">
        <v>2589916.67</v>
      </c>
    </row>
    <row r="11" spans="1:3" x14ac:dyDescent="0.25">
      <c r="A11" s="4" t="s">
        <v>13</v>
      </c>
      <c r="B11" s="4" t="s">
        <v>10</v>
      </c>
      <c r="C11" s="5">
        <v>919041.67</v>
      </c>
    </row>
    <row r="12" spans="1:3" x14ac:dyDescent="0.25">
      <c r="A12" s="8" t="s">
        <v>5</v>
      </c>
      <c r="B12" s="4" t="s">
        <v>10</v>
      </c>
      <c r="C12" s="9">
        <v>2553628.29</v>
      </c>
    </row>
    <row r="13" spans="1:3" x14ac:dyDescent="0.25">
      <c r="B13" s="4"/>
      <c r="C13" s="10">
        <f>C8+C9-C12+C10+C11</f>
        <v>2224529</v>
      </c>
    </row>
    <row r="14" spans="1:3" x14ac:dyDescent="0.25">
      <c r="A14" s="11" t="s">
        <v>7</v>
      </c>
      <c r="B14" s="12" t="str">
        <f>A4</f>
        <v>24.04.2023.</v>
      </c>
      <c r="C14" s="13"/>
    </row>
    <row r="15" spans="1:3" x14ac:dyDescent="0.25">
      <c r="A15" s="6"/>
      <c r="B15" s="7"/>
    </row>
    <row r="16" spans="1:3" x14ac:dyDescent="0.25">
      <c r="A16" s="14" t="s">
        <v>14</v>
      </c>
      <c r="B16" s="10">
        <f>SUM(B17:B24)</f>
        <v>919041.67</v>
      </c>
    </row>
    <row r="17" spans="1:2" x14ac:dyDescent="0.25">
      <c r="A17" s="15" t="s">
        <v>15</v>
      </c>
      <c r="B17" s="16">
        <v>35948.400000000001</v>
      </c>
    </row>
    <row r="18" spans="1:2" x14ac:dyDescent="0.25">
      <c r="A18" s="15" t="s">
        <v>16</v>
      </c>
      <c r="B18" s="16">
        <v>257452.55</v>
      </c>
    </row>
    <row r="19" spans="1:2" x14ac:dyDescent="0.25">
      <c r="A19" s="15" t="s">
        <v>17</v>
      </c>
      <c r="B19" s="16">
        <v>213593.26</v>
      </c>
    </row>
    <row r="20" spans="1:2" x14ac:dyDescent="0.25">
      <c r="A20" s="15" t="s">
        <v>18</v>
      </c>
      <c r="B20" s="16">
        <v>1242.69</v>
      </c>
    </row>
    <row r="21" spans="1:2" x14ac:dyDescent="0.25">
      <c r="A21" s="15" t="s">
        <v>19</v>
      </c>
      <c r="B21" s="16">
        <v>208911.01</v>
      </c>
    </row>
    <row r="22" spans="1:2" x14ac:dyDescent="0.25">
      <c r="A22" s="15" t="s">
        <v>20</v>
      </c>
      <c r="B22" s="16">
        <v>82944.960000000006</v>
      </c>
    </row>
    <row r="23" spans="1:2" x14ac:dyDescent="0.25">
      <c r="A23" s="15" t="s">
        <v>21</v>
      </c>
      <c r="B23" s="16">
        <v>46854.8</v>
      </c>
    </row>
    <row r="24" spans="1:2" x14ac:dyDescent="0.25">
      <c r="A24" s="15" t="s">
        <v>22</v>
      </c>
      <c r="B24" s="16">
        <v>72094</v>
      </c>
    </row>
    <row r="25" spans="1:2" x14ac:dyDescent="0.25">
      <c r="A25" s="14" t="s">
        <v>23</v>
      </c>
      <c r="B25" s="10">
        <f>SUM(B26:B33)</f>
        <v>290284.92</v>
      </c>
    </row>
    <row r="26" spans="1:2" x14ac:dyDescent="0.25">
      <c r="A26" s="15" t="s">
        <v>24</v>
      </c>
      <c r="B26" s="16">
        <v>20794.919999999998</v>
      </c>
    </row>
    <row r="27" spans="1:2" x14ac:dyDescent="0.25">
      <c r="A27" s="15" t="s">
        <v>25</v>
      </c>
      <c r="B27" s="16">
        <v>60300</v>
      </c>
    </row>
    <row r="28" spans="1:2" x14ac:dyDescent="0.25">
      <c r="A28" s="15" t="s">
        <v>26</v>
      </c>
      <c r="B28" s="16">
        <v>7560</v>
      </c>
    </row>
    <row r="29" spans="1:2" x14ac:dyDescent="0.25">
      <c r="A29" s="15" t="s">
        <v>27</v>
      </c>
      <c r="B29" s="16">
        <v>5170</v>
      </c>
    </row>
    <row r="30" spans="1:2" x14ac:dyDescent="0.25">
      <c r="A30" s="15" t="s">
        <v>28</v>
      </c>
      <c r="B30" s="16">
        <v>65928</v>
      </c>
    </row>
    <row r="31" spans="1:2" x14ac:dyDescent="0.25">
      <c r="A31" s="15" t="s">
        <v>29</v>
      </c>
      <c r="B31" s="16">
        <v>45600</v>
      </c>
    </row>
    <row r="32" spans="1:2" x14ac:dyDescent="0.25">
      <c r="A32" s="15" t="s">
        <v>30</v>
      </c>
      <c r="B32" s="16">
        <v>12432</v>
      </c>
    </row>
    <row r="33" spans="1:2" x14ac:dyDescent="0.25">
      <c r="A33" s="15" t="s">
        <v>31</v>
      </c>
      <c r="B33" s="16">
        <v>72500</v>
      </c>
    </row>
    <row r="34" spans="1:2" x14ac:dyDescent="0.25">
      <c r="A34" s="14" t="s">
        <v>8</v>
      </c>
      <c r="B34" s="10">
        <f>SUM(B35:B45)</f>
        <v>1203361.1800000002</v>
      </c>
    </row>
    <row r="35" spans="1:2" x14ac:dyDescent="0.25">
      <c r="A35" s="15" t="s">
        <v>32</v>
      </c>
      <c r="B35" s="16">
        <f>70285.64-52123.5</f>
        <v>18162.14</v>
      </c>
    </row>
    <row r="36" spans="1:2" x14ac:dyDescent="0.25">
      <c r="A36" s="15" t="s">
        <v>33</v>
      </c>
      <c r="B36" s="16">
        <v>75871.44</v>
      </c>
    </row>
    <row r="37" spans="1:2" x14ac:dyDescent="0.25">
      <c r="A37" s="15" t="s">
        <v>34</v>
      </c>
      <c r="B37" s="16">
        <v>78240</v>
      </c>
    </row>
    <row r="38" spans="1:2" x14ac:dyDescent="0.25">
      <c r="A38" s="15" t="s">
        <v>35</v>
      </c>
      <c r="B38" s="16">
        <v>68010</v>
      </c>
    </row>
    <row r="39" spans="1:2" x14ac:dyDescent="0.25">
      <c r="A39" s="15" t="s">
        <v>36</v>
      </c>
      <c r="B39" s="16">
        <v>207500</v>
      </c>
    </row>
    <row r="40" spans="1:2" x14ac:dyDescent="0.25">
      <c r="A40" s="15" t="s">
        <v>37</v>
      </c>
      <c r="B40" s="16">
        <v>9600</v>
      </c>
    </row>
    <row r="41" spans="1:2" x14ac:dyDescent="0.25">
      <c r="A41" s="15" t="s">
        <v>38</v>
      </c>
      <c r="B41" s="16">
        <f>270446.72-88817.02</f>
        <v>181629.69999999995</v>
      </c>
    </row>
    <row r="42" spans="1:2" x14ac:dyDescent="0.25">
      <c r="A42" s="15" t="s">
        <v>39</v>
      </c>
      <c r="B42" s="16">
        <v>103230</v>
      </c>
    </row>
    <row r="43" spans="1:2" x14ac:dyDescent="0.25">
      <c r="A43" s="15" t="s">
        <v>40</v>
      </c>
      <c r="B43" s="16">
        <v>220197.9</v>
      </c>
    </row>
    <row r="44" spans="1:2" x14ac:dyDescent="0.25">
      <c r="A44" s="15" t="s">
        <v>41</v>
      </c>
      <c r="B44" s="16">
        <v>100000</v>
      </c>
    </row>
    <row r="45" spans="1:2" x14ac:dyDescent="0.25">
      <c r="A45" s="15" t="s">
        <v>31</v>
      </c>
      <c r="B45" s="16">
        <v>140920</v>
      </c>
    </row>
    <row r="46" spans="1:2" x14ac:dyDescent="0.25">
      <c r="A46" s="14" t="s">
        <v>42</v>
      </c>
      <c r="B46" s="10">
        <f>B47</f>
        <v>52123.5</v>
      </c>
    </row>
    <row r="47" spans="1:2" x14ac:dyDescent="0.25">
      <c r="A47" s="15" t="s">
        <v>32</v>
      </c>
      <c r="B47" s="16">
        <v>52123.5</v>
      </c>
    </row>
    <row r="48" spans="1:2" x14ac:dyDescent="0.25">
      <c r="A48" s="14" t="s">
        <v>43</v>
      </c>
      <c r="B48" s="10">
        <f>B49</f>
        <v>88817.02</v>
      </c>
    </row>
    <row r="49" spans="1:2" x14ac:dyDescent="0.25">
      <c r="A49" s="15" t="s">
        <v>38</v>
      </c>
      <c r="B49" s="16">
        <v>88817.02</v>
      </c>
    </row>
    <row r="50" spans="1:2" x14ac:dyDescent="0.25">
      <c r="A50"/>
      <c r="B50"/>
    </row>
    <row r="51" spans="1:2" x14ac:dyDescent="0.25">
      <c r="A51"/>
      <c r="B51" s="10">
        <f>B16+B25+B34+B46+B48</f>
        <v>2553628.2900000005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2023-04-25T05:27:10Z</dcterms:modified>
</cp:coreProperties>
</file>